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危废1-12月" sheetId="11" r:id="rId1"/>
    <sheet name="一般固废1-12月" sheetId="15" r:id="rId2"/>
  </sheets>
  <definedNames>
    <definedName name="_xlnm.Print_Titles" localSheetId="0">'危废1-12月'!$3:$3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<sst xmlns="http://schemas.openxmlformats.org/spreadsheetml/2006/main" count="230" uniqueCount="122">
  <si>
    <r>
      <t>2024年</t>
    </r>
    <r>
      <rPr>
        <u/>
        <sz val="21"/>
        <color theme="1"/>
        <rFont val="华文中宋"/>
        <charset val="134"/>
      </rPr>
      <t xml:space="preserve">  1-12月 </t>
    </r>
    <r>
      <rPr>
        <sz val="21"/>
        <color theme="1"/>
        <rFont val="华文中宋"/>
        <charset val="134"/>
      </rPr>
      <t>山东金岭新材料有限公司危废处置情况统计表</t>
    </r>
  </si>
  <si>
    <t>序
号</t>
  </si>
  <si>
    <t>产生
部门</t>
  </si>
  <si>
    <t>危废名称</t>
  </si>
  <si>
    <t>危废代码</t>
  </si>
  <si>
    <t>处置量
（吨）</t>
  </si>
  <si>
    <t>处置单价
（元/吨）</t>
  </si>
  <si>
    <t>处置费用
（元）</t>
  </si>
  <si>
    <t>转移去向</t>
  </si>
  <si>
    <t>处置方式</t>
  </si>
  <si>
    <t>备注</t>
  </si>
  <si>
    <t>氯碱厂</t>
  </si>
  <si>
    <t xml:space="preserve"> 废螯合树脂</t>
  </si>
  <si>
    <t>900-015-13</t>
  </si>
  <si>
    <t>潍坊德正环境服务有限公司</t>
  </si>
  <si>
    <t>水泥窑共处置</t>
  </si>
  <si>
    <t>1月-12月</t>
  </si>
  <si>
    <t>废离子膜</t>
  </si>
  <si>
    <t xml:space="preserve"> 900-015-13</t>
  </si>
  <si>
    <t>5000元/批</t>
  </si>
  <si>
    <t>成武县元信昇环保科技有限公司</t>
  </si>
  <si>
    <t>再循环/再利用金属和金属化合物</t>
  </si>
  <si>
    <t>4月</t>
  </si>
  <si>
    <t>氯烃厂</t>
  </si>
  <si>
    <t xml:space="preserve"> 转化废催化剂</t>
  </si>
  <si>
    <t>261-152-50</t>
  </si>
  <si>
    <t>淄博晨越宝山环保科技有限公司</t>
  </si>
  <si>
    <t>1月-3月</t>
  </si>
  <si>
    <t>淄博管仲环保科技有限公司</t>
  </si>
  <si>
    <t xml:space="preserve"> 填埋</t>
  </si>
  <si>
    <t>4月-12月</t>
  </si>
  <si>
    <t xml:space="preserve"> 废氢氯化催化剂</t>
  </si>
  <si>
    <t>废硫酸</t>
  </si>
  <si>
    <t>261-058-34</t>
  </si>
  <si>
    <t>聊城市英伦环保科技有限公司</t>
  </si>
  <si>
    <t>再循环/再利用其他无机物</t>
  </si>
  <si>
    <t>1月-8月5日</t>
  </si>
  <si>
    <t>8月6日-12月31日</t>
  </si>
  <si>
    <t>废碱液</t>
  </si>
  <si>
    <t>261-059-35</t>
  </si>
  <si>
    <t>潍坊市清大国华环境资源有限公司</t>
  </si>
  <si>
    <t>物理化学处理（如蒸发、干燥、中和、沉淀等），不包括填埋或焚烧前的预处理</t>
  </si>
  <si>
    <t>1月至5月</t>
  </si>
  <si>
    <t>5月13日至6月10日</t>
  </si>
  <si>
    <t>6月至12月</t>
  </si>
  <si>
    <t xml:space="preserve"> 重组分</t>
  </si>
  <si>
    <t>261-114-11</t>
  </si>
  <si>
    <t>1月</t>
  </si>
  <si>
    <t>2月-3月</t>
  </si>
  <si>
    <t>4月-7月</t>
  </si>
  <si>
    <t>东营市创进环保科技有限公司</t>
  </si>
  <si>
    <t>焚烧</t>
  </si>
  <si>
    <t>3月-12月</t>
  </si>
  <si>
    <t>苯胺厂</t>
  </si>
  <si>
    <t>苯胺焦油</t>
  </si>
  <si>
    <t>261-019-11</t>
  </si>
  <si>
    <t>1月-2月</t>
  </si>
  <si>
    <t>烟台新世纪环保科技有限公司</t>
  </si>
  <si>
    <t>3月至6月</t>
  </si>
  <si>
    <t>7月至12月</t>
  </si>
  <si>
    <t xml:space="preserve"> 硝基苯焦油</t>
  </si>
  <si>
    <t>261-015-11</t>
  </si>
  <si>
    <t>山东春帆环境科技有限责任公司</t>
  </si>
  <si>
    <t>1月至3月</t>
  </si>
  <si>
    <t>5月-10月</t>
  </si>
  <si>
    <t>11月至12月</t>
  </si>
  <si>
    <t>苯胺废硫酸</t>
  </si>
  <si>
    <t>900-349-34</t>
  </si>
  <si>
    <t>447.72</t>
  </si>
  <si>
    <t>山东鲁北化工股份有限公司</t>
  </si>
  <si>
    <t>再生酸或碱</t>
  </si>
  <si>
    <t xml:space="preserve"> 苯胺污泥</t>
  </si>
  <si>
    <t>261-081-45</t>
  </si>
  <si>
    <t>聊城雅居乐环保科技有限公司</t>
  </si>
  <si>
    <t xml:space="preserve"> 苯胺催化剂</t>
  </si>
  <si>
    <t>261-161-50</t>
  </si>
  <si>
    <t>未处置</t>
  </si>
  <si>
    <t>废硝酸</t>
  </si>
  <si>
    <t>7月</t>
  </si>
  <si>
    <t>106</t>
  </si>
  <si>
    <t>五氯丙烷</t>
  </si>
  <si>
    <t>精馏残渣（高沸物）</t>
  </si>
  <si>
    <t>261-084-45</t>
  </si>
  <si>
    <t>潍坊东江环保蓝海环境保护有限公司</t>
  </si>
  <si>
    <t>6月至11月</t>
  </si>
  <si>
    <t>山东东顺环保科技有限公司</t>
  </si>
  <si>
    <t>12月</t>
  </si>
  <si>
    <t>滤渣（废铁粉催化剂）</t>
  </si>
  <si>
    <t>7月至9月</t>
  </si>
  <si>
    <t>各部门</t>
  </si>
  <si>
    <t xml:space="preserve"> 废矿物油</t>
  </si>
  <si>
    <t>900-249-08</t>
  </si>
  <si>
    <t>山东华油新能源科技股份有限公司</t>
  </si>
  <si>
    <t>废油再提炼或其他废油的再利用</t>
  </si>
  <si>
    <t>4月至6月</t>
  </si>
  <si>
    <t>10月至12月</t>
  </si>
  <si>
    <t xml:space="preserve"> 废试剂瓶及
 废试剂液</t>
  </si>
  <si>
    <t>900-047-49</t>
  </si>
  <si>
    <t>8月</t>
  </si>
  <si>
    <t xml:space="preserve"> 废活性炭</t>
  </si>
  <si>
    <t>900-039-49</t>
  </si>
  <si>
    <t xml:space="preserve"> 废弃包装物</t>
  </si>
  <si>
    <t>900-041-49</t>
  </si>
  <si>
    <t>济宁正鑫再生资源有限公司</t>
  </si>
  <si>
    <t>其他利用方式</t>
  </si>
  <si>
    <t>合计</t>
  </si>
  <si>
    <r>
      <t>2024年</t>
    </r>
    <r>
      <rPr>
        <u/>
        <sz val="21"/>
        <color theme="1"/>
        <rFont val="华文中宋"/>
        <charset val="134"/>
      </rPr>
      <t xml:space="preserve">  1-12月  </t>
    </r>
    <r>
      <rPr>
        <sz val="21"/>
        <color theme="1"/>
        <rFont val="华文中宋"/>
        <charset val="134"/>
      </rPr>
      <t>山东金岭新材料有限公司一般固废处置情况统计表</t>
    </r>
  </si>
  <si>
    <t>一般
固废名称</t>
  </si>
  <si>
    <t>处置量
（t）</t>
  </si>
  <si>
    <t xml:space="preserve"> 氯碱盐泥</t>
  </si>
  <si>
    <t>-167</t>
  </si>
  <si>
    <t>山东东一再生资源科技有限公司</t>
  </si>
  <si>
    <t>利用</t>
  </si>
  <si>
    <t>1月至12月</t>
  </si>
  <si>
    <t xml:space="preserve"> 废保温棉</t>
  </si>
  <si>
    <t>山东格睿泽环保科技有限公司</t>
  </si>
  <si>
    <t>1月至2月</t>
  </si>
  <si>
    <t>滨州市讯东新型建材有限公司</t>
  </si>
  <si>
    <t>滨州天洪生态环境工程有限公司</t>
  </si>
  <si>
    <t>9月至12月</t>
  </si>
  <si>
    <t xml:space="preserve"> 废玻璃钢</t>
  </si>
  <si>
    <t>-515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</si>
</sst>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1"/>
      <color theme="1"/>
      <name val="华文中宋"/>
      <charset val="134"/>
    </font>
    <font>
      <sz val="20"/>
      <color theme="1"/>
      <name val="华文中宋"/>
      <charset val="134"/>
    </font>
    <font>
      <sz val="13"/>
      <color theme="1"/>
      <name val="黑体"/>
      <charset val="134"/>
    </font>
    <font>
      <sz val="21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1"/>
      <color theme="1"/>
      <name val="华文中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178" fontId="0" fillId="4" borderId="0" xfId="0" applyNumberFormat="1" applyFill="1" applyAlignment="1">
      <alignment horizontal="center" vertical="center" wrapText="1"/>
    </xf>
    <xf numFmtId="176" fontId="0" fillId="4" borderId="0" xfId="0" applyNumberForma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177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shrinkToFit="1"/>
    </xf>
    <xf numFmtId="177" fontId="1" fillId="2" borderId="4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176" fontId="1" fillId="2" borderId="5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shrinkToFit="1"/>
    </xf>
    <xf numFmtId="176" fontId="1" fillId="2" borderId="3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178" fontId="1" fillId="4" borderId="0" xfId="0" applyNumberFormat="1" applyFont="1" applyFill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N16" sqref="N16"/>
    </sheetView>
  </sheetViews>
  <sheetFormatPr defaultColWidth="9" defaultRowHeight="13.5"/>
  <cols>
    <col min="1" max="1" width="5" style="29" customWidth="1"/>
    <col min="2" max="2" width="9.81666666666667" style="29" customWidth="1"/>
    <col min="3" max="3" width="20.0916666666667" style="30" customWidth="1"/>
    <col min="4" max="4" width="14.6333333333333" style="30" customWidth="1"/>
    <col min="5" max="6" width="14.6333333333333" style="31" customWidth="1"/>
    <col min="7" max="7" width="14.6333333333333" style="32" customWidth="1"/>
    <col min="8" max="8" width="32.4916666666667" style="31" customWidth="1"/>
    <col min="9" max="9" width="35.75" style="31" customWidth="1"/>
    <col min="10" max="10" width="15.5416666666667" style="32" customWidth="1"/>
    <col min="11" max="16384" width="9" style="29"/>
  </cols>
  <sheetData>
    <row r="1" s="27" customFormat="1" ht="34.9" customHeight="1" spans="2:10">
      <c r="B1" s="33" t="s">
        <v>0</v>
      </c>
      <c r="C1" s="33"/>
      <c r="D1" s="33"/>
      <c r="E1" s="33"/>
      <c r="F1" s="33"/>
      <c r="G1" s="33"/>
      <c r="H1" s="33"/>
      <c r="I1" s="33"/>
      <c r="J1" s="33"/>
    </row>
    <row r="2" s="2" customFormat="1" ht="12" customHeight="1" spans="2:10">
      <c r="B2" s="34"/>
      <c r="C2" s="34"/>
      <c r="D2" s="34"/>
      <c r="E2" s="34"/>
      <c r="F2" s="34"/>
      <c r="G2" s="34"/>
      <c r="H2" s="34"/>
      <c r="I2" s="34"/>
      <c r="J2" s="34"/>
    </row>
    <row r="3" ht="44.5" customHeight="1" spans="1:10">
      <c r="A3" s="35" t="s">
        <v>1</v>
      </c>
      <c r="B3" s="35" t="s">
        <v>2</v>
      </c>
      <c r="C3" s="35" t="s">
        <v>3</v>
      </c>
      <c r="D3" s="36" t="s">
        <v>4</v>
      </c>
      <c r="E3" s="37" t="s">
        <v>5</v>
      </c>
      <c r="F3" s="38" t="s">
        <v>6</v>
      </c>
      <c r="G3" s="39" t="s">
        <v>7</v>
      </c>
      <c r="H3" s="38" t="s">
        <v>8</v>
      </c>
      <c r="I3" s="38" t="s">
        <v>9</v>
      </c>
      <c r="J3" s="39" t="s">
        <v>10</v>
      </c>
    </row>
    <row r="4" ht="24.9" customHeight="1" spans="1:10">
      <c r="A4" s="40">
        <v>1</v>
      </c>
      <c r="B4" s="41" t="s">
        <v>11</v>
      </c>
      <c r="C4" s="40" t="s">
        <v>12</v>
      </c>
      <c r="D4" s="40" t="s">
        <v>13</v>
      </c>
      <c r="E4" s="19">
        <v>47.34</v>
      </c>
      <c r="F4" s="42">
        <v>-850</v>
      </c>
      <c r="G4" s="43">
        <f>F4*E4</f>
        <v>-40239</v>
      </c>
      <c r="H4" s="43" t="s">
        <v>14</v>
      </c>
      <c r="I4" s="43" t="s">
        <v>15</v>
      </c>
      <c r="J4" s="42" t="s">
        <v>16</v>
      </c>
    </row>
    <row r="5" ht="24.9" customHeight="1" spans="1:10">
      <c r="A5" s="40">
        <v>2</v>
      </c>
      <c r="B5" s="44"/>
      <c r="C5" s="45" t="s">
        <v>17</v>
      </c>
      <c r="D5" s="40" t="s">
        <v>18</v>
      </c>
      <c r="E5" s="19">
        <v>0.74</v>
      </c>
      <c r="F5" s="42" t="s">
        <v>19</v>
      </c>
      <c r="G5" s="43">
        <v>5000</v>
      </c>
      <c r="H5" s="43" t="s">
        <v>20</v>
      </c>
      <c r="I5" s="43" t="s">
        <v>21</v>
      </c>
      <c r="J5" s="42" t="s">
        <v>22</v>
      </c>
    </row>
    <row r="6" ht="24.9" customHeight="1" spans="1:10">
      <c r="A6" s="40">
        <v>3</v>
      </c>
      <c r="B6" s="41" t="s">
        <v>23</v>
      </c>
      <c r="C6" s="45" t="s">
        <v>24</v>
      </c>
      <c r="D6" s="40" t="s">
        <v>25</v>
      </c>
      <c r="E6" s="19">
        <v>24.52</v>
      </c>
      <c r="F6" s="42">
        <v>-580</v>
      </c>
      <c r="G6" s="43">
        <f t="shared" ref="G6:G30" si="0">F6*E6</f>
        <v>-14221.6</v>
      </c>
      <c r="H6" s="46" t="s">
        <v>26</v>
      </c>
      <c r="I6" s="43" t="s">
        <v>15</v>
      </c>
      <c r="J6" s="42" t="s">
        <v>27</v>
      </c>
    </row>
    <row r="7" ht="24.9" customHeight="1" spans="1:10">
      <c r="A7" s="40">
        <v>4</v>
      </c>
      <c r="B7" s="44"/>
      <c r="C7" s="45" t="s">
        <v>24</v>
      </c>
      <c r="D7" s="40" t="s">
        <v>25</v>
      </c>
      <c r="E7" s="19">
        <v>54.36</v>
      </c>
      <c r="F7" s="42">
        <v>-650</v>
      </c>
      <c r="G7" s="43">
        <f t="shared" si="0"/>
        <v>-35334</v>
      </c>
      <c r="H7" s="46" t="s">
        <v>28</v>
      </c>
      <c r="I7" s="43" t="s">
        <v>29</v>
      </c>
      <c r="J7" s="42" t="s">
        <v>30</v>
      </c>
    </row>
    <row r="8" ht="24.9" customHeight="1" spans="1:10">
      <c r="A8" s="40">
        <v>5</v>
      </c>
      <c r="B8" s="44"/>
      <c r="C8" s="40" t="s">
        <v>31</v>
      </c>
      <c r="D8" s="40" t="s">
        <v>25</v>
      </c>
      <c r="E8" s="18">
        <v>3.02</v>
      </c>
      <c r="F8" s="42">
        <v>-650</v>
      </c>
      <c r="G8" s="43">
        <f t="shared" si="0"/>
        <v>-1963</v>
      </c>
      <c r="H8" s="46" t="s">
        <v>28</v>
      </c>
      <c r="I8" s="43" t="s">
        <v>29</v>
      </c>
      <c r="J8" s="42" t="s">
        <v>16</v>
      </c>
    </row>
    <row r="9" ht="24.9" customHeight="1" spans="1:10">
      <c r="A9" s="40">
        <v>6</v>
      </c>
      <c r="B9" s="44"/>
      <c r="C9" s="45" t="s">
        <v>32</v>
      </c>
      <c r="D9" s="40" t="s">
        <v>33</v>
      </c>
      <c r="E9" s="47">
        <v>618.84</v>
      </c>
      <c r="F9" s="42">
        <v>-860</v>
      </c>
      <c r="G9" s="43">
        <f t="shared" si="0"/>
        <v>-532202.4</v>
      </c>
      <c r="H9" s="43" t="s">
        <v>34</v>
      </c>
      <c r="I9" s="42" t="s">
        <v>35</v>
      </c>
      <c r="J9" s="42" t="s">
        <v>36</v>
      </c>
    </row>
    <row r="10" ht="24.9" customHeight="1" spans="1:10">
      <c r="A10" s="40">
        <v>7</v>
      </c>
      <c r="B10" s="44"/>
      <c r="C10" s="45" t="s">
        <v>32</v>
      </c>
      <c r="D10" s="40" t="s">
        <v>33</v>
      </c>
      <c r="E10" s="48">
        <v>6645.36</v>
      </c>
      <c r="F10" s="49">
        <v>-750</v>
      </c>
      <c r="G10" s="43">
        <f t="shared" si="0"/>
        <v>-4984020</v>
      </c>
      <c r="H10" s="43" t="s">
        <v>34</v>
      </c>
      <c r="I10" s="42" t="s">
        <v>35</v>
      </c>
      <c r="J10" s="42" t="s">
        <v>37</v>
      </c>
    </row>
    <row r="11" ht="42.75" spans="1:10">
      <c r="A11" s="40">
        <v>8</v>
      </c>
      <c r="B11" s="44"/>
      <c r="C11" s="50" t="s">
        <v>38</v>
      </c>
      <c r="D11" s="41" t="s">
        <v>39</v>
      </c>
      <c r="E11" s="47">
        <v>954</v>
      </c>
      <c r="F11" s="49">
        <v>-325</v>
      </c>
      <c r="G11" s="43">
        <f t="shared" si="0"/>
        <v>-310050</v>
      </c>
      <c r="H11" s="47" t="s">
        <v>40</v>
      </c>
      <c r="I11" s="42" t="s">
        <v>41</v>
      </c>
      <c r="J11" s="42" t="s">
        <v>42</v>
      </c>
    </row>
    <row r="12" ht="24.9" customHeight="1" spans="1:10">
      <c r="A12" s="40">
        <v>9</v>
      </c>
      <c r="B12" s="44"/>
      <c r="C12" s="50" t="s">
        <v>38</v>
      </c>
      <c r="D12" s="41" t="s">
        <v>39</v>
      </c>
      <c r="E12" s="47">
        <v>354.04</v>
      </c>
      <c r="F12" s="49">
        <v>-325</v>
      </c>
      <c r="G12" s="43">
        <f t="shared" si="0"/>
        <v>-115063</v>
      </c>
      <c r="H12" s="47" t="s">
        <v>34</v>
      </c>
      <c r="I12" s="42" t="s">
        <v>35</v>
      </c>
      <c r="J12" s="42" t="s">
        <v>43</v>
      </c>
    </row>
    <row r="13" ht="24.9" customHeight="1" spans="1:10">
      <c r="A13" s="40">
        <v>10</v>
      </c>
      <c r="B13" s="44"/>
      <c r="C13" s="50" t="s">
        <v>38</v>
      </c>
      <c r="D13" s="41" t="s">
        <v>39</v>
      </c>
      <c r="E13" s="19">
        <v>1180.38</v>
      </c>
      <c r="F13" s="49">
        <v>-370</v>
      </c>
      <c r="G13" s="43">
        <f t="shared" si="0"/>
        <v>-436740.6</v>
      </c>
      <c r="H13" s="47" t="s">
        <v>34</v>
      </c>
      <c r="I13" s="42" t="s">
        <v>35</v>
      </c>
      <c r="J13" s="42" t="s">
        <v>44</v>
      </c>
    </row>
    <row r="14" ht="24.9" customHeight="1" spans="1:10">
      <c r="A14" s="40">
        <v>11</v>
      </c>
      <c r="B14" s="44"/>
      <c r="C14" s="40" t="s">
        <v>45</v>
      </c>
      <c r="D14" s="40" t="s">
        <v>46</v>
      </c>
      <c r="E14" s="48">
        <v>451.04</v>
      </c>
      <c r="F14" s="49">
        <v>-3050</v>
      </c>
      <c r="G14" s="43">
        <f t="shared" si="0"/>
        <v>-1375672</v>
      </c>
      <c r="H14" s="46" t="s">
        <v>26</v>
      </c>
      <c r="I14" s="43" t="s">
        <v>15</v>
      </c>
      <c r="J14" s="42" t="s">
        <v>47</v>
      </c>
    </row>
    <row r="15" s="28" customFormat="1" ht="24.9" customHeight="1" spans="1:10">
      <c r="A15" s="40">
        <v>12</v>
      </c>
      <c r="B15" s="44"/>
      <c r="C15" s="40" t="s">
        <v>45</v>
      </c>
      <c r="D15" s="40" t="s">
        <v>46</v>
      </c>
      <c r="E15" s="19">
        <v>270.32</v>
      </c>
      <c r="F15" s="42">
        <v>-2670</v>
      </c>
      <c r="G15" s="43">
        <f t="shared" si="0"/>
        <v>-721754.4</v>
      </c>
      <c r="H15" s="46" t="s">
        <v>26</v>
      </c>
      <c r="I15" s="43" t="s">
        <v>15</v>
      </c>
      <c r="J15" s="42" t="s">
        <v>48</v>
      </c>
    </row>
    <row r="16" s="28" customFormat="1" ht="24.9" customHeight="1" spans="1:10">
      <c r="A16" s="40">
        <v>13</v>
      </c>
      <c r="B16" s="44"/>
      <c r="C16" s="40" t="s">
        <v>45</v>
      </c>
      <c r="D16" s="40" t="s">
        <v>46</v>
      </c>
      <c r="E16" s="19">
        <v>86.22</v>
      </c>
      <c r="F16" s="42">
        <v>-2640</v>
      </c>
      <c r="G16" s="43">
        <f t="shared" si="0"/>
        <v>-227620.8</v>
      </c>
      <c r="H16" s="46" t="s">
        <v>26</v>
      </c>
      <c r="I16" s="43" t="s">
        <v>15</v>
      </c>
      <c r="J16" s="42" t="s">
        <v>49</v>
      </c>
    </row>
    <row r="17" s="28" customFormat="1" ht="24.9" customHeight="1" spans="1:10">
      <c r="A17" s="40">
        <v>14</v>
      </c>
      <c r="B17" s="51"/>
      <c r="C17" s="40" t="s">
        <v>45</v>
      </c>
      <c r="D17" s="40" t="s">
        <v>46</v>
      </c>
      <c r="E17" s="19">
        <v>880.39</v>
      </c>
      <c r="F17" s="19"/>
      <c r="G17" s="19">
        <f t="shared" si="0"/>
        <v>0</v>
      </c>
      <c r="H17" s="19" t="s">
        <v>50</v>
      </c>
      <c r="I17" s="19" t="s">
        <v>51</v>
      </c>
      <c r="J17" s="19" t="s">
        <v>52</v>
      </c>
    </row>
    <row r="18" s="28" customFormat="1" ht="24.9" customHeight="1" spans="1:10">
      <c r="A18" s="40">
        <v>15</v>
      </c>
      <c r="B18" s="41" t="s">
        <v>53</v>
      </c>
      <c r="C18" s="40" t="s">
        <v>54</v>
      </c>
      <c r="D18" s="40" t="s">
        <v>55</v>
      </c>
      <c r="E18" s="19">
        <v>148.24</v>
      </c>
      <c r="F18" s="42">
        <v>-500</v>
      </c>
      <c r="G18" s="43">
        <f t="shared" si="0"/>
        <v>-74120</v>
      </c>
      <c r="H18" s="46" t="s">
        <v>26</v>
      </c>
      <c r="I18" s="43" t="s">
        <v>15</v>
      </c>
      <c r="J18" s="42" t="s">
        <v>56</v>
      </c>
    </row>
    <row r="19" s="28" customFormat="1" ht="24.9" customHeight="1" spans="1:10">
      <c r="A19" s="40">
        <v>16</v>
      </c>
      <c r="B19" s="44"/>
      <c r="C19" s="40" t="s">
        <v>54</v>
      </c>
      <c r="D19" s="40" t="s">
        <v>55</v>
      </c>
      <c r="E19" s="19">
        <v>161.2</v>
      </c>
      <c r="F19" s="42">
        <v>-350</v>
      </c>
      <c r="G19" s="43">
        <f t="shared" si="0"/>
        <v>-56420</v>
      </c>
      <c r="H19" s="46" t="s">
        <v>57</v>
      </c>
      <c r="I19" s="42" t="s">
        <v>51</v>
      </c>
      <c r="J19" s="42" t="s">
        <v>58</v>
      </c>
    </row>
    <row r="20" s="28" customFormat="1" ht="24.9" customHeight="1" spans="1:10">
      <c r="A20" s="40">
        <v>17</v>
      </c>
      <c r="B20" s="44"/>
      <c r="C20" s="40" t="s">
        <v>54</v>
      </c>
      <c r="D20" s="40" t="s">
        <v>55</v>
      </c>
      <c r="E20" s="19">
        <v>507.18</v>
      </c>
      <c r="F20" s="42">
        <v>-530</v>
      </c>
      <c r="G20" s="43">
        <f t="shared" si="0"/>
        <v>-268805.4</v>
      </c>
      <c r="H20" s="46" t="s">
        <v>26</v>
      </c>
      <c r="I20" s="43" t="s">
        <v>15</v>
      </c>
      <c r="J20" s="42" t="s">
        <v>59</v>
      </c>
    </row>
    <row r="21" s="28" customFormat="1" ht="24.9" customHeight="1" spans="1:10">
      <c r="A21" s="40">
        <v>18</v>
      </c>
      <c r="B21" s="44"/>
      <c r="C21" s="45" t="s">
        <v>60</v>
      </c>
      <c r="D21" s="40" t="s">
        <v>61</v>
      </c>
      <c r="E21" s="19">
        <v>151.74</v>
      </c>
      <c r="F21" s="42">
        <v>320</v>
      </c>
      <c r="G21" s="43">
        <f t="shared" si="0"/>
        <v>48556.8</v>
      </c>
      <c r="H21" s="42" t="s">
        <v>62</v>
      </c>
      <c r="I21" s="42" t="s">
        <v>51</v>
      </c>
      <c r="J21" s="42" t="s">
        <v>63</v>
      </c>
    </row>
    <row r="22" s="28" customFormat="1" ht="24.9" customHeight="1" spans="1:10">
      <c r="A22" s="40">
        <v>19</v>
      </c>
      <c r="B22" s="44"/>
      <c r="C22" s="45" t="s">
        <v>60</v>
      </c>
      <c r="D22" s="40" t="s">
        <v>61</v>
      </c>
      <c r="E22" s="19">
        <v>399.12</v>
      </c>
      <c r="F22" s="42">
        <v>275</v>
      </c>
      <c r="G22" s="43">
        <f t="shared" si="0"/>
        <v>109758</v>
      </c>
      <c r="H22" s="42" t="s">
        <v>62</v>
      </c>
      <c r="I22" s="42" t="s">
        <v>51</v>
      </c>
      <c r="J22" s="42" t="s">
        <v>64</v>
      </c>
    </row>
    <row r="23" s="28" customFormat="1" ht="24.9" customHeight="1" spans="1:10">
      <c r="A23" s="40">
        <v>20</v>
      </c>
      <c r="B23" s="44"/>
      <c r="C23" s="45" t="s">
        <v>60</v>
      </c>
      <c r="D23" s="40" t="s">
        <v>61</v>
      </c>
      <c r="E23" s="43">
        <v>94.04</v>
      </c>
      <c r="F23" s="42">
        <v>280</v>
      </c>
      <c r="G23" s="43">
        <f t="shared" si="0"/>
        <v>26331.2</v>
      </c>
      <c r="H23" s="42" t="s">
        <v>26</v>
      </c>
      <c r="I23" s="43" t="s">
        <v>15</v>
      </c>
      <c r="J23" s="42" t="s">
        <v>65</v>
      </c>
    </row>
    <row r="24" s="28" customFormat="1" ht="24.9" customHeight="1" spans="1:10">
      <c r="A24" s="40">
        <v>21</v>
      </c>
      <c r="B24" s="44"/>
      <c r="C24" s="45" t="s">
        <v>66</v>
      </c>
      <c r="D24" s="40" t="s">
        <v>67</v>
      </c>
      <c r="E24" s="18" t="s">
        <v>68</v>
      </c>
      <c r="F24" s="42">
        <v>-1590</v>
      </c>
      <c r="G24" s="43">
        <f t="shared" si="0"/>
        <v>-711874.8</v>
      </c>
      <c r="H24" s="46" t="s">
        <v>69</v>
      </c>
      <c r="I24" s="46" t="s">
        <v>70</v>
      </c>
      <c r="J24" s="42" t="s">
        <v>44</v>
      </c>
    </row>
    <row r="25" s="28" customFormat="1" ht="24.9" customHeight="1" spans="1:10">
      <c r="A25" s="40">
        <v>22</v>
      </c>
      <c r="B25" s="44"/>
      <c r="C25" s="40" t="s">
        <v>71</v>
      </c>
      <c r="D25" s="40" t="s">
        <v>72</v>
      </c>
      <c r="E25" s="19">
        <v>1069.98</v>
      </c>
      <c r="F25" s="42">
        <v>-550</v>
      </c>
      <c r="G25" s="43">
        <f t="shared" si="0"/>
        <v>-588489</v>
      </c>
      <c r="H25" s="46" t="s">
        <v>73</v>
      </c>
      <c r="I25" s="42" t="s">
        <v>51</v>
      </c>
      <c r="J25" s="42" t="s">
        <v>42</v>
      </c>
    </row>
    <row r="26" s="28" customFormat="1" ht="24.9" customHeight="1" spans="1:10">
      <c r="A26" s="40">
        <v>23</v>
      </c>
      <c r="B26" s="44"/>
      <c r="C26" s="40" t="s">
        <v>71</v>
      </c>
      <c r="D26" s="40" t="s">
        <v>72</v>
      </c>
      <c r="E26" s="19">
        <v>959.06</v>
      </c>
      <c r="F26" s="42">
        <v>-700</v>
      </c>
      <c r="G26" s="43">
        <f t="shared" si="0"/>
        <v>-671342</v>
      </c>
      <c r="H26" s="46" t="s">
        <v>14</v>
      </c>
      <c r="I26" s="42" t="s">
        <v>15</v>
      </c>
      <c r="J26" s="42" t="s">
        <v>44</v>
      </c>
    </row>
    <row r="27" s="28" customFormat="1" ht="24.9" customHeight="1" spans="1:10">
      <c r="A27" s="40">
        <v>24</v>
      </c>
      <c r="B27" s="44"/>
      <c r="C27" s="45" t="s">
        <v>74</v>
      </c>
      <c r="D27" s="40" t="s">
        <v>75</v>
      </c>
      <c r="E27" s="52"/>
      <c r="F27" s="53"/>
      <c r="G27" s="43">
        <f t="shared" si="0"/>
        <v>0</v>
      </c>
      <c r="H27" s="54"/>
      <c r="I27" s="53"/>
      <c r="J27" s="42" t="s">
        <v>76</v>
      </c>
    </row>
    <row r="28" s="28" customFormat="1" ht="42.75" spans="1:10">
      <c r="A28" s="40">
        <v>25</v>
      </c>
      <c r="B28" s="44"/>
      <c r="C28" s="45" t="s">
        <v>77</v>
      </c>
      <c r="D28" s="40" t="s">
        <v>67</v>
      </c>
      <c r="E28" s="19">
        <v>90.34</v>
      </c>
      <c r="F28" s="42">
        <v>-2200</v>
      </c>
      <c r="G28" s="43">
        <f t="shared" si="0"/>
        <v>-198748</v>
      </c>
      <c r="H28" s="42" t="s">
        <v>40</v>
      </c>
      <c r="I28" s="42" t="s">
        <v>41</v>
      </c>
      <c r="J28" s="42" t="s">
        <v>78</v>
      </c>
    </row>
    <row r="29" s="28" customFormat="1" ht="24.9" customHeight="1" spans="1:10">
      <c r="A29" s="40">
        <v>26</v>
      </c>
      <c r="B29" s="44"/>
      <c r="C29" s="45" t="s">
        <v>77</v>
      </c>
      <c r="D29" s="40" t="s">
        <v>67</v>
      </c>
      <c r="E29" s="18" t="s">
        <v>79</v>
      </c>
      <c r="F29" s="42">
        <v>-2190</v>
      </c>
      <c r="G29" s="43">
        <f t="shared" si="0"/>
        <v>-232140</v>
      </c>
      <c r="H29" s="46" t="s">
        <v>34</v>
      </c>
      <c r="I29" s="42" t="s">
        <v>35</v>
      </c>
      <c r="J29" s="42" t="s">
        <v>65</v>
      </c>
    </row>
    <row r="30" s="28" customFormat="1" ht="24.9" customHeight="1" spans="1:10">
      <c r="A30" s="40">
        <v>27</v>
      </c>
      <c r="B30" s="41" t="s">
        <v>80</v>
      </c>
      <c r="C30" s="45" t="s">
        <v>81</v>
      </c>
      <c r="D30" s="40" t="s">
        <v>82</v>
      </c>
      <c r="E30" s="47">
        <v>815.94</v>
      </c>
      <c r="F30" s="49">
        <v>-4200</v>
      </c>
      <c r="G30" s="55">
        <f t="shared" si="0"/>
        <v>-3426948</v>
      </c>
      <c r="H30" s="49" t="s">
        <v>83</v>
      </c>
      <c r="I30" s="49" t="s">
        <v>51</v>
      </c>
      <c r="J30" s="70" t="s">
        <v>84</v>
      </c>
    </row>
    <row r="31" s="28" customFormat="1" ht="24.9" customHeight="1" spans="1:10">
      <c r="A31" s="40">
        <v>28</v>
      </c>
      <c r="B31" s="44"/>
      <c r="C31" s="45" t="s">
        <v>81</v>
      </c>
      <c r="D31" s="40" t="s">
        <v>82</v>
      </c>
      <c r="E31" s="56"/>
      <c r="F31" s="57"/>
      <c r="G31" s="58"/>
      <c r="H31" s="59"/>
      <c r="I31" s="59"/>
      <c r="J31" s="71"/>
    </row>
    <row r="32" s="28" customFormat="1" ht="42.75" spans="1:10">
      <c r="A32" s="40">
        <v>29</v>
      </c>
      <c r="B32" s="44"/>
      <c r="C32" s="45" t="s">
        <v>81</v>
      </c>
      <c r="D32" s="40" t="s">
        <v>82</v>
      </c>
      <c r="E32" s="60"/>
      <c r="F32" s="59"/>
      <c r="G32" s="61"/>
      <c r="H32" s="42" t="s">
        <v>85</v>
      </c>
      <c r="I32" s="42" t="s">
        <v>41</v>
      </c>
      <c r="J32" s="42" t="s">
        <v>86</v>
      </c>
    </row>
    <row r="33" s="28" customFormat="1" ht="26" customHeight="1" spans="1:10">
      <c r="A33" s="40">
        <v>30</v>
      </c>
      <c r="B33" s="44"/>
      <c r="C33" s="45" t="s">
        <v>87</v>
      </c>
      <c r="D33" s="40" t="s">
        <v>82</v>
      </c>
      <c r="E33" s="47">
        <v>35.68</v>
      </c>
      <c r="F33" s="49">
        <v>-2200</v>
      </c>
      <c r="G33" s="55">
        <f>F33*E33</f>
        <v>-78496</v>
      </c>
      <c r="H33" s="62" t="s">
        <v>83</v>
      </c>
      <c r="I33" s="42" t="s">
        <v>51</v>
      </c>
      <c r="J33" s="42" t="s">
        <v>88</v>
      </c>
    </row>
    <row r="34" s="28" customFormat="1" ht="42.75" spans="1:10">
      <c r="A34" s="40">
        <v>31</v>
      </c>
      <c r="B34" s="51"/>
      <c r="C34" s="45" t="s">
        <v>87</v>
      </c>
      <c r="D34" s="40" t="s">
        <v>82</v>
      </c>
      <c r="E34" s="60"/>
      <c r="F34" s="59"/>
      <c r="G34" s="61"/>
      <c r="H34" s="42" t="s">
        <v>85</v>
      </c>
      <c r="I34" s="42" t="s">
        <v>41</v>
      </c>
      <c r="J34" s="42" t="s">
        <v>86</v>
      </c>
    </row>
    <row r="35" s="28" customFormat="1" ht="24.9" customHeight="1" spans="1:10">
      <c r="A35" s="40">
        <v>32</v>
      </c>
      <c r="B35" s="40" t="s">
        <v>89</v>
      </c>
      <c r="C35" s="40" t="s">
        <v>90</v>
      </c>
      <c r="D35" s="40" t="s">
        <v>91</v>
      </c>
      <c r="E35" s="19">
        <v>13.3</v>
      </c>
      <c r="F35" s="42">
        <v>5200</v>
      </c>
      <c r="G35" s="43">
        <f>F35*E35</f>
        <v>69160</v>
      </c>
      <c r="H35" s="18" t="s">
        <v>92</v>
      </c>
      <c r="I35" s="42" t="s">
        <v>93</v>
      </c>
      <c r="J35" s="42" t="s">
        <v>94</v>
      </c>
    </row>
    <row r="36" s="28" customFormat="1" ht="24.9" customHeight="1" spans="1:10">
      <c r="A36" s="40">
        <v>33</v>
      </c>
      <c r="B36" s="40"/>
      <c r="C36" s="40" t="s">
        <v>90</v>
      </c>
      <c r="D36" s="40" t="s">
        <v>91</v>
      </c>
      <c r="E36" s="63">
        <v>5.64</v>
      </c>
      <c r="F36" s="42">
        <v>3990</v>
      </c>
      <c r="G36" s="43">
        <f>F36*E36</f>
        <v>22503.6</v>
      </c>
      <c r="H36" s="18" t="s">
        <v>92</v>
      </c>
      <c r="I36" s="42" t="s">
        <v>93</v>
      </c>
      <c r="J36" s="42" t="s">
        <v>95</v>
      </c>
    </row>
    <row r="37" s="28" customFormat="1" ht="32.75" customHeight="1" spans="1:10">
      <c r="A37" s="40">
        <v>34</v>
      </c>
      <c r="B37" s="40"/>
      <c r="C37" s="40" t="s">
        <v>96</v>
      </c>
      <c r="D37" s="40" t="s">
        <v>97</v>
      </c>
      <c r="E37" s="63">
        <v>0.86</v>
      </c>
      <c r="F37" s="42">
        <v>-2000</v>
      </c>
      <c r="G37" s="43">
        <f>F37*E37</f>
        <v>-1720</v>
      </c>
      <c r="H37" s="42" t="s">
        <v>26</v>
      </c>
      <c r="I37" s="42" t="s">
        <v>15</v>
      </c>
      <c r="J37" s="42" t="s">
        <v>98</v>
      </c>
    </row>
    <row r="38" s="28" customFormat="1" ht="24.9" customHeight="1" spans="1:10">
      <c r="A38" s="40">
        <v>35</v>
      </c>
      <c r="B38" s="40"/>
      <c r="C38" s="40" t="s">
        <v>99</v>
      </c>
      <c r="D38" s="40" t="s">
        <v>100</v>
      </c>
      <c r="E38" s="17">
        <v>4.2</v>
      </c>
      <c r="F38" s="42">
        <v>-850</v>
      </c>
      <c r="G38" s="43">
        <f>F38*E38</f>
        <v>-3570</v>
      </c>
      <c r="H38" s="46" t="s">
        <v>14</v>
      </c>
      <c r="I38" s="42" t="s">
        <v>15</v>
      </c>
      <c r="J38" s="42" t="s">
        <v>98</v>
      </c>
    </row>
    <row r="39" s="28" customFormat="1" ht="24.9" customHeight="1" spans="1:10">
      <c r="A39" s="40">
        <v>36</v>
      </c>
      <c r="B39" s="40"/>
      <c r="C39" s="40" t="s">
        <v>101</v>
      </c>
      <c r="D39" s="40" t="s">
        <v>102</v>
      </c>
      <c r="E39" s="17">
        <v>8.58</v>
      </c>
      <c r="F39" s="42">
        <v>-1288</v>
      </c>
      <c r="G39" s="43">
        <f>F39*E39</f>
        <v>-11051.04</v>
      </c>
      <c r="H39" s="17" t="s">
        <v>103</v>
      </c>
      <c r="I39" s="17" t="s">
        <v>104</v>
      </c>
      <c r="J39" s="42" t="s">
        <v>44</v>
      </c>
    </row>
    <row r="40" s="28" customFormat="1" ht="24.9" customHeight="1" spans="1:10">
      <c r="A40" s="40"/>
      <c r="B40" s="64"/>
      <c r="C40" s="65" t="s">
        <v>105</v>
      </c>
      <c r="D40" s="66"/>
      <c r="E40" s="17">
        <f>SUM(E4:E39)</f>
        <v>16035.67</v>
      </c>
      <c r="F40" s="17"/>
      <c r="G40" s="42">
        <f>SUM(G4:G39)</f>
        <v>-14837295.44</v>
      </c>
      <c r="H40" s="17"/>
      <c r="I40" s="17"/>
      <c r="J40" s="42"/>
    </row>
    <row r="41" s="28" customFormat="1" ht="24.9" customHeight="1"/>
    <row r="42" s="28" customFormat="1" ht="22" customHeight="1" spans="3:10">
      <c r="C42" s="67"/>
      <c r="D42" s="67"/>
      <c r="E42" s="68"/>
      <c r="F42" s="68"/>
      <c r="G42" s="69"/>
      <c r="H42" s="68"/>
      <c r="I42" s="68"/>
      <c r="J42" s="69"/>
    </row>
    <row r="43" s="28" customFormat="1" ht="22" customHeight="1" spans="3:10">
      <c r="C43" s="67"/>
      <c r="D43" s="67"/>
      <c r="E43" s="68"/>
      <c r="F43" s="68"/>
      <c r="G43" s="69"/>
      <c r="H43" s="68"/>
      <c r="I43" s="68"/>
      <c r="J43" s="69"/>
    </row>
    <row r="44" s="28" customFormat="1" ht="22" customHeight="1" spans="3:10">
      <c r="C44" s="67"/>
      <c r="D44" s="67"/>
      <c r="E44" s="68"/>
      <c r="F44" s="68"/>
      <c r="G44" s="69"/>
      <c r="H44" s="68"/>
      <c r="I44" s="68"/>
      <c r="J44" s="69"/>
    </row>
  </sheetData>
  <mergeCells count="16">
    <mergeCell ref="B1:J1"/>
    <mergeCell ref="C40:D40"/>
    <mergeCell ref="B4:B5"/>
    <mergeCell ref="B6:B17"/>
    <mergeCell ref="B18:B29"/>
    <mergeCell ref="B30:B34"/>
    <mergeCell ref="B35:B39"/>
    <mergeCell ref="E30:E32"/>
    <mergeCell ref="E33:E34"/>
    <mergeCell ref="F30:F32"/>
    <mergeCell ref="F33:F34"/>
    <mergeCell ref="G30:G32"/>
    <mergeCell ref="G33:G34"/>
    <mergeCell ref="H30:H31"/>
    <mergeCell ref="I30:I31"/>
    <mergeCell ref="J30:J31"/>
  </mergeCells>
  <printOptions horizontalCentered="1"/>
  <pageMargins left="0.393700787401575" right="0.393700787401575" top="0.590551181102362" bottom="0.590551181102362" header="0.590551181102362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F18" sqref="F18"/>
    </sheetView>
  </sheetViews>
  <sheetFormatPr defaultColWidth="9" defaultRowHeight="13.5"/>
  <cols>
    <col min="1" max="1" width="4.725" style="2" customWidth="1"/>
    <col min="2" max="2" width="12.0916666666667" style="2" customWidth="1"/>
    <col min="3" max="5" width="17" style="3" customWidth="1"/>
    <col min="6" max="6" width="17" style="4" customWidth="1"/>
    <col min="7" max="7" width="26.125" style="5" customWidth="1"/>
    <col min="8" max="8" width="17" style="5" customWidth="1"/>
    <col min="9" max="9" width="11.625" style="4" customWidth="1"/>
    <col min="10" max="16384" width="9" style="2"/>
  </cols>
  <sheetData>
    <row r="1" ht="39.9" customHeight="1" spans="2:9">
      <c r="B1" s="6" t="s">
        <v>106</v>
      </c>
      <c r="C1" s="6"/>
      <c r="D1" s="6"/>
      <c r="E1" s="6"/>
      <c r="F1" s="6"/>
      <c r="G1" s="6"/>
      <c r="H1" s="6"/>
      <c r="I1" s="6"/>
    </row>
    <row r="2" ht="15" customHeight="1" spans="2:9">
      <c r="B2" s="7"/>
      <c r="C2" s="7"/>
      <c r="D2" s="7"/>
      <c r="E2" s="7"/>
      <c r="F2" s="7"/>
      <c r="G2" s="7"/>
      <c r="H2" s="7"/>
      <c r="I2" s="7"/>
    </row>
    <row r="3" ht="44.5" customHeight="1" spans="1:9">
      <c r="A3" s="8" t="s">
        <v>1</v>
      </c>
      <c r="B3" s="8" t="s">
        <v>2</v>
      </c>
      <c r="C3" s="8" t="s">
        <v>107</v>
      </c>
      <c r="D3" s="9" t="s">
        <v>108</v>
      </c>
      <c r="E3" s="10" t="s">
        <v>6</v>
      </c>
      <c r="F3" s="11" t="s">
        <v>7</v>
      </c>
      <c r="G3" s="12" t="s">
        <v>8</v>
      </c>
      <c r="H3" s="13" t="s">
        <v>9</v>
      </c>
      <c r="I3" s="25" t="s">
        <v>10</v>
      </c>
    </row>
    <row r="4" s="1" customFormat="1" ht="30" customHeight="1" spans="1:9">
      <c r="A4" s="14">
        <v>25</v>
      </c>
      <c r="B4" s="15" t="s">
        <v>11</v>
      </c>
      <c r="C4" s="16" t="s">
        <v>109</v>
      </c>
      <c r="D4" s="17">
        <v>16479.76</v>
      </c>
      <c r="E4" s="18" t="s">
        <v>110</v>
      </c>
      <c r="F4" s="19">
        <f>E4*D4</f>
        <v>-2752119.92</v>
      </c>
      <c r="G4" s="20" t="s">
        <v>111</v>
      </c>
      <c r="H4" s="20" t="s">
        <v>112</v>
      </c>
      <c r="I4" s="26" t="s">
        <v>113</v>
      </c>
    </row>
    <row r="5" s="1" customFormat="1" ht="30" customHeight="1" spans="1:9">
      <c r="A5" s="14">
        <v>26</v>
      </c>
      <c r="B5" s="14" t="s">
        <v>89</v>
      </c>
      <c r="C5" s="16" t="s">
        <v>114</v>
      </c>
      <c r="D5" s="17">
        <v>61.56</v>
      </c>
      <c r="E5" s="18">
        <v>-515</v>
      </c>
      <c r="F5" s="19">
        <f>E5*D5</f>
        <v>-31703.4</v>
      </c>
      <c r="G5" s="20" t="s">
        <v>115</v>
      </c>
      <c r="H5" s="20" t="s">
        <v>51</v>
      </c>
      <c r="I5" s="26" t="s">
        <v>116</v>
      </c>
    </row>
    <row r="6" s="1" customFormat="1" ht="30" customHeight="1" spans="1:9">
      <c r="A6" s="14">
        <v>27</v>
      </c>
      <c r="B6" s="14"/>
      <c r="C6" s="16" t="s">
        <v>114</v>
      </c>
      <c r="D6" s="17">
        <v>50.72</v>
      </c>
      <c r="E6" s="18">
        <v>-490</v>
      </c>
      <c r="F6" s="19">
        <f>E6*D6</f>
        <v>-24852.8</v>
      </c>
      <c r="G6" s="20" t="s">
        <v>117</v>
      </c>
      <c r="H6" s="20" t="s">
        <v>51</v>
      </c>
      <c r="I6" s="26" t="s">
        <v>94</v>
      </c>
    </row>
    <row r="7" s="1" customFormat="1" ht="30" customHeight="1" spans="1:9">
      <c r="A7" s="14">
        <v>28</v>
      </c>
      <c r="B7" s="14"/>
      <c r="C7" s="16" t="s">
        <v>114</v>
      </c>
      <c r="D7" s="17">
        <v>20.3</v>
      </c>
      <c r="E7" s="18">
        <v>-550</v>
      </c>
      <c r="F7" s="19">
        <f>E7*D7</f>
        <v>-11165</v>
      </c>
      <c r="G7" s="20" t="s">
        <v>118</v>
      </c>
      <c r="H7" s="20" t="s">
        <v>51</v>
      </c>
      <c r="I7" s="26" t="s">
        <v>119</v>
      </c>
    </row>
    <row r="8" s="1" customFormat="1" ht="30" customHeight="1" spans="1:9">
      <c r="A8" s="14">
        <v>29</v>
      </c>
      <c r="B8" s="14"/>
      <c r="C8" s="16" t="s">
        <v>120</v>
      </c>
      <c r="D8" s="17">
        <v>21.28</v>
      </c>
      <c r="E8" s="18" t="s">
        <v>121</v>
      </c>
      <c r="F8" s="19">
        <f>E8*D8</f>
        <v>-10959.2</v>
      </c>
      <c r="G8" s="20" t="s">
        <v>115</v>
      </c>
      <c r="H8" s="20" t="s">
        <v>112</v>
      </c>
      <c r="I8" s="26" t="s">
        <v>47</v>
      </c>
    </row>
    <row r="9" customFormat="1" ht="30" customHeight="1" spans="1:9">
      <c r="A9" s="21"/>
      <c r="B9" s="21"/>
      <c r="C9" s="22" t="s">
        <v>105</v>
      </c>
      <c r="D9" s="22">
        <f>SUM(D4:D8)</f>
        <v>16633.62</v>
      </c>
      <c r="E9" s="22"/>
      <c r="F9" s="23">
        <f>SUM(F4:F8)</f>
        <v>-2830800.32</v>
      </c>
      <c r="G9" s="24"/>
      <c r="H9" s="24"/>
      <c r="I9" s="23"/>
    </row>
  </sheetData>
  <mergeCells count="2">
    <mergeCell ref="B1:I1"/>
    <mergeCell ref="B5:B8"/>
  </mergeCells>
  <printOptions horizontalCentered="1"/>
  <pageMargins left="0.511811023622047" right="0.511811023622047" top="0.590551181102362" bottom="0.590551181102362" header="0.590551181102362" footer="0.511811023622047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M 9 "   r g b C l r = " 2 F C 8 1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危废1-12月</vt:lpstr>
      <vt:lpstr>一般固废1-12月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kxiny</dc:creator>
  <cp:lastModifiedBy>豆宝妈咪</cp:lastModifiedBy>
  <dcterms:created xsi:type="dcterms:W3CDTF">2022-10-03T03:28:00Z</dcterms:created>
  <cp:lastPrinted>2025-06-19T23:27:00Z</cp:lastPrinted>
  <dcterms:modified xsi:type="dcterms:W3CDTF">2025-07-10T03:49:20Z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72B9F22658FD4EA1A2E7541AA556E4C4</vt:lpwstr>
  </property>
  <property fmtid="{D5CDD505-2E9C-101B-9397-08002B2CF9AE}" pid="3" name="KSOProductBuildVer">
    <vt:lpwstr>2052-12.1.0.21915</vt:lpwstr>
  </property>
</Properties>
</file>